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01'!$A$1:$K$87</definedName>
  </definedNames>
  <calcPr calcId="145621"/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7" i="2" l="1"/>
  <c r="C30" i="3" l="1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<sst xmlns="http://schemas.openxmlformats.org/spreadsheetml/2006/main" count="257" uniqueCount="70">
  <si>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</si>
  <si>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</si>
  <si>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</si>
  <si>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</si>
  <si>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</si>
  <si>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</si>
  <si>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</si>
  <si>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</si>
  <si>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</si>
  <si>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</si>
  <si>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</si>
  <si>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</si>
  <si>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</si>
  <si>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</si>
  <si>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</si>
  <si>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</si>
  <si>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</si>
  <si>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</si>
  <si>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</si>
  <si>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</si>
  <si>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</si>
  <si>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</si>
  <si>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</si>
  <si>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</si>
  <si>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</si>
  <si>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</si>
  <si>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</si>
  <si>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</si>
  <si>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</si>
  <si>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</si>
  <si>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</si>
  <si>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</si>
  <si>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</si>
  <si>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</si>
  <si>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</si>
  <si>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</si>
  <si>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</si>
  <si>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</si>
  <si>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</si>
  <si>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</si>
  <si>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</si>
  <si>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</si>
  <si>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</si>
  <si>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</si>
  <si>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</si>
  <si>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</si>
  <si>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</si>
  <si>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</si>
  <si>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</si>
  <si>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</si>
  <si>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</si>
  <si>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</si>
  <si>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</si>
  <si>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</si>
  <si>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</si>
  <si>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</si>
  <si>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22/12/2021</t>
  </si>
  <si>
    <t>- Course was very helpful and related with our future but grading from attendance dismotivated sometimes because University policy already very</t>
  </si>
  <si>
    <t>strict about attendances. Thank you for your efforts.</t>
  </si>
  <si>
    <t>- Homework grading is harsh unnecessarily. There should be quizzes. The fact that the lecture is all / mostly from slayts it makes very boring.</t>
  </si>
  <si>
    <t>- The subject we have covered after the midterm were harder to catch up, I don't think there were enough materials regarding them.</t>
  </si>
  <si>
    <t>- The only thing that would be better is absentance penalty points. The school gives 12 hours absentance and I think the teacher should give at</t>
  </si>
  <si>
    <t>least 3 hours absentance without penalty. Maybe attendance points can be considered out of 10 or 9 hours because of corona virus.</t>
  </si>
  <si>
    <t>- I would like to thank you for submitting our grades much earlier than other instructors and uploading all the class materials with the examples of</t>
  </si>
  <si>
    <t>past exams. Other than that, spare hours might be struggling sometimes. Due to the reason that I'm coming to the school from nearly 30 KM</t>
  </si>
  <si>
    <t>away, I'm having difficulties to wake up sometimes. However, thank you for everything that you have done to improve our knowledge and</t>
  </si>
  <si>
    <t>learning skills.</t>
  </si>
  <si>
    <t>- I believe the instructor has a great way of making everything as fair as possible, regarding the courses scope, but the in class teaching can be</t>
  </si>
  <si>
    <t>confusing and unnecassarily focused from time to time. I believe it is the students job to pay attention in class and not something that should be</t>
  </si>
  <si>
    <t>an obligation and forced onto them, it is up to the student to participate in class and if they fail to do so they will eventually see their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</si>
</sst>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4.7777777777777777</c:v>
                </c:pt>
                <c:pt idx="2">
                  <c:v>4.2222222222222223</c:v>
                </c:pt>
                <c:pt idx="3">
                  <c:v>4.666666666666667</c:v>
                </c:pt>
                <c:pt idx="4">
                  <c:v>4.666666666666667</c:v>
                </c:pt>
                <c:pt idx="5">
                  <c:v>4.5555555555555554</c:v>
                </c:pt>
                <c:pt idx="6">
                  <c:v>4.333333333333333</c:v>
                </c:pt>
                <c:pt idx="7">
                  <c:v>4.1111111111111107</c:v>
                </c:pt>
                <c:pt idx="8">
                  <c:v>4.1111111111111107</c:v>
                </c:pt>
                <c:pt idx="9">
                  <c:v>4.5555555555555554</c:v>
                </c:pt>
                <c:pt idx="10">
                  <c:v>4.5555555555555554</c:v>
                </c:pt>
                <c:pt idx="11">
                  <c:v>5</c:v>
                </c:pt>
                <c:pt idx="12">
                  <c:v>5</c:v>
                </c:pt>
                <c:pt idx="13">
                  <c:v>4.333333333333333</c:v>
                </c:pt>
                <c:pt idx="14">
                  <c:v>4.666666666666667</c:v>
                </c:pt>
                <c:pt idx="15">
                  <c:v>4.8888888888888893</c:v>
                </c:pt>
                <c:pt idx="16">
                  <c:v>4.666666666666667</c:v>
                </c:pt>
                <c:pt idx="17">
                  <c:v>4.333333333333333</c:v>
                </c:pt>
                <c:pt idx="18">
                  <c:v>4.7777777777777777</c:v>
                </c:pt>
                <c:pt idx="19">
                  <c:v>4.666666666666667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4.8888888888888893</c:v>
                </c:pt>
                <c:pt idx="1">
                  <c:v>4.5555555555555554</c:v>
                </c:pt>
                <c:pt idx="2">
                  <c:v>4.333333333333333</c:v>
                </c:pt>
                <c:pt idx="3">
                  <c:v>4.4444444444444446</c:v>
                </c:pt>
                <c:pt idx="4">
                  <c:v>4.5555555555555554</c:v>
                </c:pt>
                <c:pt idx="5">
                  <c:v>4.333333333333333</c:v>
                </c:pt>
                <c:pt idx="6">
                  <c:v>4.2222222222222223</c:v>
                </c:pt>
                <c:pt idx="7">
                  <c:v>4.1111111111111107</c:v>
                </c:pt>
                <c:pt idx="8">
                  <c:v>4.4444444444444446</c:v>
                </c:pt>
                <c:pt idx="9">
                  <c:v>4.4444444444444446</c:v>
                </c:pt>
                <c:pt idx="10">
                  <c:v>4.4444444444444446</c:v>
                </c:pt>
                <c:pt idx="11">
                  <c:v>5</c:v>
                </c:pt>
                <c:pt idx="12">
                  <c:v>5</c:v>
                </c:pt>
                <c:pt idx="13">
                  <c:v>4.5555555555555554</c:v>
                </c:pt>
                <c:pt idx="14">
                  <c:v>4.5555555555555554</c:v>
                </c:pt>
                <c:pt idx="15">
                  <c:v>4.7777777777777777</c:v>
                </c:pt>
                <c:pt idx="16">
                  <c:v>4.7777777777777777</c:v>
                </c:pt>
                <c:pt idx="17">
                  <c:v>4.666666666666667</c:v>
                </c:pt>
                <c:pt idx="18">
                  <c:v>4.7777777777777777</c:v>
                </c:pt>
                <c:pt idx="19">
                  <c:v>4.5555555555555554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88576"/>
        <c:axId val="283194496"/>
      </c:lineChart>
      <c:catAx>
        <c:axId val="276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3194496"/>
        <c:crosses val="autoZero"/>
        <c:auto val="1"/>
        <c:lblAlgn val="ctr"/>
        <c:lblOffset val="100"/>
        <c:noMultiLvlLbl val="0"/>
      </c:catAx>
      <c:valAx>
        <c:axId val="283194496"/>
        <c:scaling>
          <c:orientation val="minMax"/>
          <c:max val="5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688857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2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0.81818181818181823</v>
          </cell>
        </row>
        <row r="11">
          <cell r="H11">
            <v>5</v>
          </cell>
        </row>
        <row r="14">
          <cell r="H14">
            <v>4.7777777777777777</v>
          </cell>
        </row>
        <row r="17">
          <cell r="H17">
            <v>4.2222222222222223</v>
          </cell>
        </row>
        <row r="20">
          <cell r="H20">
            <v>4.666666666666667</v>
          </cell>
        </row>
        <row r="23">
          <cell r="H23">
            <v>4.666666666666667</v>
          </cell>
        </row>
        <row r="26">
          <cell r="H26">
            <v>4.5555555555555554</v>
          </cell>
        </row>
        <row r="29">
          <cell r="H29">
            <v>4.333333333333333</v>
          </cell>
        </row>
        <row r="32">
          <cell r="H32">
            <v>4.1111111111111107</v>
          </cell>
        </row>
        <row r="35">
          <cell r="H35">
            <v>4.1111111111111107</v>
          </cell>
        </row>
        <row r="38">
          <cell r="H38">
            <v>4.5555555555555554</v>
          </cell>
        </row>
        <row r="41">
          <cell r="H41">
            <v>4.5555555555555554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4.333333333333333</v>
          </cell>
        </row>
        <row r="53">
          <cell r="H53">
            <v>4.666666666666667</v>
          </cell>
        </row>
        <row r="56">
          <cell r="H56">
            <v>4.8888888888888893</v>
          </cell>
        </row>
        <row r="59">
          <cell r="H59">
            <v>4.666666666666667</v>
          </cell>
        </row>
        <row r="62">
          <cell r="H62">
            <v>4.333333333333333</v>
          </cell>
        </row>
        <row r="65">
          <cell r="H65">
            <v>4.7777777777777777</v>
          </cell>
        </row>
        <row r="68">
          <cell r="H68">
            <v>4.666666666666667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 t="s">
        <v>56</v>
      </c>
      <c r="K1" s="77"/>
    </row>
    <row r="2" spans="1:14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41</v>
      </c>
      <c r="D3"/>
      <c r="E3"/>
    </row>
    <row r="4" spans="1:14" ht="20.100000000000001" customHeight="1" x14ac:dyDescent="0.25">
      <c r="A4" s="67" t="s">
        <v>17</v>
      </c>
      <c r="B4" s="67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11</v>
      </c>
    </row>
    <row r="6" spans="1:14" ht="20.100000000000001" customHeight="1" x14ac:dyDescent="0.25">
      <c r="A6" s="3" t="s">
        <v>14</v>
      </c>
      <c r="B6" s="3"/>
      <c r="C6" s="13">
        <v>9</v>
      </c>
    </row>
    <row r="7" spans="1:14" ht="20.100000000000001" customHeight="1" x14ac:dyDescent="0.25">
      <c r="A7" s="3" t="s">
        <v>15</v>
      </c>
      <c r="B7" s="3"/>
      <c r="C7" s="14">
        <f>C6/C5</f>
        <v>0.81818181818181823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8</v>
      </c>
      <c r="C11" s="21">
        <v>1</v>
      </c>
      <c r="D11" s="21"/>
      <c r="E11" s="21"/>
      <c r="F11" s="22"/>
      <c r="H11" s="31">
        <f>(B10*B11+C10*C11+D10*D11+E10*E11+F10*F11)/$C$6</f>
        <v>4.8888888888888893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7</v>
      </c>
      <c r="C14" s="21"/>
      <c r="D14" s="21">
        <v>2</v>
      </c>
      <c r="E14" s="21"/>
      <c r="F14" s="22"/>
      <c r="H14" s="31">
        <f>(B13*B14+C13*C14+D13*D14+E13*E14+F13*F14)/$C$6</f>
        <v>4.5555555555555554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5</v>
      </c>
      <c r="C17" s="21">
        <v>2</v>
      </c>
      <c r="D17" s="21">
        <v>2</v>
      </c>
      <c r="E17" s="21"/>
      <c r="F17" s="22"/>
      <c r="H17" s="31">
        <f>(B16*B17+C16*C17+D16*D17+E16*E17+F16*F17)/$C$6</f>
        <v>4.333333333333333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7</v>
      </c>
      <c r="C20" s="21"/>
      <c r="D20" s="21">
        <v>1</v>
      </c>
      <c r="E20" s="21">
        <v>1</v>
      </c>
      <c r="F20" s="22"/>
      <c r="H20" s="31">
        <f>(B19*B20+C19*C20+D19*D20+E19*E20+F19*F20)/$C$6</f>
        <v>4.4444444444444446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7</v>
      </c>
      <c r="C23" s="21"/>
      <c r="D23" s="21">
        <v>2</v>
      </c>
      <c r="E23" s="21"/>
      <c r="F23" s="22"/>
      <c r="H23" s="31">
        <f>(B22*B23+C22*C23+D22*D23+E22*E23+F22*F23)/$C$6</f>
        <v>4.5555555555555554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6</v>
      </c>
      <c r="C26" s="21">
        <v>1</v>
      </c>
      <c r="D26" s="21">
        <v>1</v>
      </c>
      <c r="E26" s="21">
        <v>1</v>
      </c>
      <c r="F26" s="22"/>
      <c r="H26" s="31">
        <f>(B25*B26+C25*C26+D25*D26+E25*E26+F25*F26)/$C$6</f>
        <v>4.333333333333333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5</v>
      </c>
      <c r="C29" s="21">
        <v>1</v>
      </c>
      <c r="D29" s="21">
        <v>3</v>
      </c>
      <c r="E29" s="21"/>
      <c r="F29" s="22"/>
      <c r="H29" s="31">
        <f>(B28*B29+C28*C29+D28*D29+E28*E29+F28*F29)/$C$6</f>
        <v>4.2222222222222223</v>
      </c>
      <c r="I29" s="33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4</v>
      </c>
      <c r="C32" s="21">
        <v>2</v>
      </c>
      <c r="D32" s="21">
        <v>3</v>
      </c>
      <c r="E32" s="21"/>
      <c r="F32" s="22"/>
      <c r="H32" s="31">
        <f>(B31*B32+C31*C32+D31*D32+E31*E32+F31*F32)/$C$6</f>
        <v>4.1111111111111107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7</v>
      </c>
      <c r="C35" s="21"/>
      <c r="D35" s="21">
        <v>1</v>
      </c>
      <c r="E35" s="21">
        <v>1</v>
      </c>
      <c r="F35" s="22"/>
      <c r="H35" s="31">
        <f>(B34*B35+C34*C35+D34*D35+E34*E35+F34*F35)/$C$6</f>
        <v>4.4444444444444446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7</v>
      </c>
      <c r="C38" s="21"/>
      <c r="D38" s="21">
        <v>1</v>
      </c>
      <c r="E38" s="21">
        <v>1</v>
      </c>
      <c r="F38" s="22"/>
      <c r="H38" s="31">
        <f>(B37*B38+C37*C38+D37*D38+E37*E38+F37*F38)/$C$6</f>
        <v>4.4444444444444446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5</v>
      </c>
      <c r="C41" s="21">
        <v>3</v>
      </c>
      <c r="D41" s="21">
        <v>1</v>
      </c>
      <c r="E41" s="21"/>
      <c r="F41" s="22"/>
      <c r="H41" s="31">
        <f>(B40*B41+C40*C41+D40*D41+E40*E41+F40*F41)/$C$6</f>
        <v>4.4444444444444446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9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9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6</v>
      </c>
      <c r="C50" s="21">
        <v>2</v>
      </c>
      <c r="D50" s="21">
        <v>1</v>
      </c>
      <c r="E50" s="21"/>
      <c r="F50" s="22"/>
      <c r="H50" s="31">
        <f>(B49*B50+C49*C50+D49*D50+E49*E50+F49*F50)/$C$6</f>
        <v>4.5555555555555554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6</v>
      </c>
      <c r="C53" s="21">
        <v>2</v>
      </c>
      <c r="D53" s="21">
        <v>1</v>
      </c>
      <c r="E53" s="21"/>
      <c r="F53" s="22"/>
      <c r="H53" s="31">
        <f>(B52*B53+C52*C53+D52*D53+E52*E53+F52*F53)/$C$6</f>
        <v>4.5555555555555554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8</v>
      </c>
      <c r="C56" s="21"/>
      <c r="D56" s="21">
        <v>1</v>
      </c>
      <c r="E56" s="21"/>
      <c r="F56" s="22"/>
      <c r="H56" s="31">
        <f>(B55*B56+C55*C56+D55*D56+E55*E56+F55*F56)/$C$6</f>
        <v>4.7777777777777777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7</v>
      </c>
      <c r="C59" s="21">
        <v>2</v>
      </c>
      <c r="D59" s="21"/>
      <c r="E59" s="21"/>
      <c r="F59" s="22"/>
      <c r="H59" s="31">
        <f>(B58*B59+C58*C59+D58*D59+E58*E59+F58*F59)/$C$6</f>
        <v>4.7777777777777777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7</v>
      </c>
      <c r="C62" s="21">
        <v>1</v>
      </c>
      <c r="D62" s="21">
        <v>1</v>
      </c>
      <c r="E62" s="21"/>
      <c r="F62" s="22"/>
      <c r="H62" s="31">
        <f>(B61*B62+C61*C62+D61*D62+E61*E62+F61*F62)/$C$6</f>
        <v>4.666666666666667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7</v>
      </c>
      <c r="C65" s="21">
        <v>2</v>
      </c>
      <c r="D65" s="21"/>
      <c r="E65" s="21"/>
      <c r="F65" s="22"/>
      <c r="H65" s="31">
        <f>(B64*B65+C64*C65+D64*D65+E64*E65+F64*F65)/$C$6</f>
        <v>4.7777777777777777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5</v>
      </c>
      <c r="C68" s="21">
        <v>4</v>
      </c>
      <c r="D68" s="21"/>
      <c r="E68" s="21"/>
      <c r="F68" s="22"/>
      <c r="H68" s="31">
        <f>(B67*B68+C67*C68+D67*D68+E67*E68+F67*F68)/$C$6</f>
        <v>4.5555555555555554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23" t="s">
        <v>59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23" t="s">
        <v>60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spans="1:14" ht="20.100000000000001" customHeight="1" x14ac:dyDescent="0.25">
      <c r="A78" s="23" t="s">
        <v>61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</row>
    <row r="79" spans="1:14" ht="20.100000000000001" customHeight="1" x14ac:dyDescent="0.25">
      <c r="A79" s="23" t="s">
        <v>62</v>
      </c>
      <c r="B79" s="29"/>
      <c r="C79" s="29"/>
      <c r="D79" s="29"/>
      <c r="E79" s="29"/>
      <c r="F79" s="29"/>
      <c r="G79" s="29"/>
      <c r="H79" s="29"/>
      <c r="I79" s="29"/>
      <c r="J79" s="29"/>
      <c r="K79" s="30"/>
    </row>
    <row r="80" spans="1:14" ht="20.100000000000001" customHeight="1" x14ac:dyDescent="0.25">
      <c r="A80" s="23" t="s">
        <v>63</v>
      </c>
      <c r="B80" s="29"/>
      <c r="C80" s="29"/>
      <c r="D80" s="29"/>
      <c r="E80" s="29"/>
      <c r="F80" s="29"/>
      <c r="G80" s="29"/>
      <c r="H80" s="29"/>
      <c r="I80" s="29"/>
      <c r="J80" s="29"/>
      <c r="K80" s="30"/>
    </row>
    <row r="81" spans="1:11" ht="20.100000000000001" customHeight="1" x14ac:dyDescent="0.25">
      <c r="A81" s="23" t="s">
        <v>64</v>
      </c>
      <c r="B81" s="29"/>
      <c r="C81" s="29"/>
      <c r="D81" s="29"/>
      <c r="E81" s="29"/>
      <c r="F81" s="29"/>
      <c r="G81" s="29"/>
      <c r="H81" s="29"/>
      <c r="I81" s="29"/>
      <c r="J81" s="29"/>
      <c r="K81" s="30"/>
    </row>
    <row r="82" spans="1:11" ht="20.100000000000001" customHeight="1" x14ac:dyDescent="0.25">
      <c r="A82" s="23" t="s">
        <v>65</v>
      </c>
      <c r="B82" s="29"/>
      <c r="C82" s="29"/>
      <c r="D82" s="29"/>
      <c r="E82" s="29"/>
      <c r="F82" s="29"/>
      <c r="G82" s="29"/>
      <c r="H82" s="29"/>
      <c r="I82" s="29"/>
      <c r="J82" s="29"/>
      <c r="K82" s="30"/>
    </row>
    <row r="83" spans="1:11" ht="20.100000000000001" customHeight="1" x14ac:dyDescent="0.25">
      <c r="A83" s="23" t="s">
        <v>66</v>
      </c>
      <c r="B83" s="29"/>
      <c r="C83" s="29"/>
      <c r="D83" s="29"/>
      <c r="E83" s="29"/>
      <c r="F83" s="29"/>
      <c r="G83" s="29"/>
      <c r="H83" s="29"/>
      <c r="I83" s="29"/>
      <c r="J83" s="29"/>
      <c r="K83" s="30"/>
    </row>
    <row r="84" spans="1:11" ht="20.100000000000001" customHeight="1" x14ac:dyDescent="0.25">
      <c r="A84" s="23" t="s">
        <v>67</v>
      </c>
      <c r="B84" s="29"/>
      <c r="C84" s="29"/>
      <c r="D84" s="29"/>
      <c r="E84" s="29"/>
      <c r="F84" s="29"/>
      <c r="G84" s="29"/>
      <c r="H84" s="29"/>
      <c r="I84" s="29"/>
      <c r="J84" s="29"/>
      <c r="K84" s="30"/>
    </row>
    <row r="85" spans="1:11" ht="20.100000000000001" customHeight="1" x14ac:dyDescent="0.25">
      <c r="A85" s="23" t="s">
        <v>68</v>
      </c>
      <c r="B85" s="29"/>
      <c r="C85" s="29"/>
      <c r="D85" s="29"/>
      <c r="E85" s="29"/>
      <c r="F85" s="29"/>
      <c r="G85" s="29"/>
      <c r="H85" s="29"/>
      <c r="I85" s="29"/>
      <c r="J85" s="29"/>
      <c r="K85" s="30"/>
    </row>
    <row r="86" spans="1:11" ht="20.100000000000001" customHeight="1" thickBot="1" x14ac:dyDescent="0.3">
      <c r="A86" s="23" t="s">
        <v>69</v>
      </c>
      <c r="B86" s="29"/>
      <c r="C86" s="29"/>
      <c r="D86" s="29"/>
      <c r="E86" s="29"/>
      <c r="F86" s="29"/>
      <c r="G86" s="29"/>
      <c r="H86" s="29"/>
      <c r="I86" s="29"/>
      <c r="J86" s="29"/>
      <c r="K86" s="30"/>
    </row>
    <row r="87" spans="1:11" ht="20.100000000000001" customHeight="1" x14ac:dyDescent="0.25">
      <c r="A87" s="3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36" t="s">
        <v>42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50</v>
      </c>
      <c r="E2" s="58" t="s">
        <v>51</v>
      </c>
      <c r="F2" s="59" t="s">
        <v>49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52</v>
      </c>
      <c r="D4" s="61">
        <f>'[1]Sec. 01'!$C$7</f>
        <v>0.81818181818181823</v>
      </c>
      <c r="E4" s="61">
        <f>'Sec. 01'!C7</f>
        <v>0.81818181818181823</v>
      </c>
      <c r="F4" s="62">
        <f>(E4-D4)/D4</f>
        <v>0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45</v>
      </c>
      <c r="C6" s="58" t="s">
        <v>46</v>
      </c>
      <c r="D6" s="58" t="s">
        <v>47</v>
      </c>
      <c r="E6" s="58" t="s">
        <v>48</v>
      </c>
      <c r="F6" s="59" t="s">
        <v>49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5</v>
      </c>
      <c r="D8" s="46">
        <f>'Sec. 01'!H11</f>
        <v>4.8888888888888893</v>
      </c>
      <c r="E8" s="47">
        <f>D8-C8</f>
        <v>-0.11111111111111072</v>
      </c>
      <c r="F8" s="48">
        <f>E8/C8</f>
        <v>-2.2222222222222143E-2</v>
      </c>
    </row>
    <row r="9" spans="2:6" x14ac:dyDescent="0.25">
      <c r="B9" s="49">
        <v>2</v>
      </c>
      <c r="C9" s="50">
        <f>'[1]Sec. 01'!$H$14</f>
        <v>4.7777777777777777</v>
      </c>
      <c r="D9" s="50">
        <f>'Sec. 01'!H14</f>
        <v>4.5555555555555554</v>
      </c>
      <c r="E9" s="51">
        <f t="shared" ref="E9:E27" si="0">D9-C9</f>
        <v>-0.22222222222222232</v>
      </c>
      <c r="F9" s="52">
        <f t="shared" ref="F9:F27" si="1">E9/C9</f>
        <v>-4.6511627906976764E-2</v>
      </c>
    </row>
    <row r="10" spans="2:6" x14ac:dyDescent="0.25">
      <c r="B10" s="49">
        <v>3</v>
      </c>
      <c r="C10" s="50">
        <f>'[1]Sec. 01'!$H$17</f>
        <v>4.2222222222222223</v>
      </c>
      <c r="D10" s="50">
        <f>'Sec. 01'!H17</f>
        <v>4.333333333333333</v>
      </c>
      <c r="E10" s="51">
        <f t="shared" si="0"/>
        <v>0.11111111111111072</v>
      </c>
      <c r="F10" s="52">
        <f t="shared" si="1"/>
        <v>2.6315789473684115E-2</v>
      </c>
    </row>
    <row r="11" spans="2:6" x14ac:dyDescent="0.25">
      <c r="B11" s="49">
        <v>4</v>
      </c>
      <c r="C11" s="50">
        <f>'[1]Sec. 01'!$H$20</f>
        <v>4.666666666666667</v>
      </c>
      <c r="D11" s="50">
        <f>'Sec. 01'!H20</f>
        <v>4.4444444444444446</v>
      </c>
      <c r="E11" s="51">
        <f t="shared" si="0"/>
        <v>-0.22222222222222232</v>
      </c>
      <c r="F11" s="52">
        <f t="shared" si="1"/>
        <v>-4.7619047619047637E-2</v>
      </c>
    </row>
    <row r="12" spans="2:6" x14ac:dyDescent="0.25">
      <c r="B12" s="49">
        <v>5</v>
      </c>
      <c r="C12" s="50">
        <f>'[1]Sec. 01'!$H$23</f>
        <v>4.666666666666667</v>
      </c>
      <c r="D12" s="50">
        <f>'Sec. 01'!H23</f>
        <v>4.5555555555555554</v>
      </c>
      <c r="E12" s="51">
        <f t="shared" si="0"/>
        <v>-0.1111111111111116</v>
      </c>
      <c r="F12" s="52">
        <f t="shared" si="1"/>
        <v>-2.3809523809523912E-2</v>
      </c>
    </row>
    <row r="13" spans="2:6" x14ac:dyDescent="0.25">
      <c r="B13" s="49">
        <v>6</v>
      </c>
      <c r="C13" s="50">
        <f>'[1]Sec. 01'!$H$26</f>
        <v>4.5555555555555554</v>
      </c>
      <c r="D13" s="50">
        <f>'Sec. 01'!H26</f>
        <v>4.333333333333333</v>
      </c>
      <c r="E13" s="51">
        <f t="shared" si="0"/>
        <v>-0.22222222222222232</v>
      </c>
      <c r="F13" s="52">
        <f t="shared" si="1"/>
        <v>-4.8780487804878071E-2</v>
      </c>
    </row>
    <row r="14" spans="2:6" x14ac:dyDescent="0.25">
      <c r="B14" s="49">
        <v>7</v>
      </c>
      <c r="C14" s="50">
        <f>'[1]Sec. 01'!$H$29</f>
        <v>4.333333333333333</v>
      </c>
      <c r="D14" s="50">
        <f>'Sec. 01'!H29</f>
        <v>4.2222222222222223</v>
      </c>
      <c r="E14" s="51">
        <f t="shared" si="0"/>
        <v>-0.11111111111111072</v>
      </c>
      <c r="F14" s="52">
        <f t="shared" si="1"/>
        <v>-2.5641025641025553E-2</v>
      </c>
    </row>
    <row r="15" spans="2:6" x14ac:dyDescent="0.25">
      <c r="B15" s="49">
        <v>8</v>
      </c>
      <c r="C15" s="50">
        <f>'[1]Sec. 01'!$H$32</f>
        <v>4.1111111111111107</v>
      </c>
      <c r="D15" s="50">
        <f>'Sec. 01'!H32</f>
        <v>4.1111111111111107</v>
      </c>
      <c r="E15" s="51">
        <f t="shared" si="0"/>
        <v>0</v>
      </c>
      <c r="F15" s="52">
        <f t="shared" si="1"/>
        <v>0</v>
      </c>
    </row>
    <row r="16" spans="2:6" x14ac:dyDescent="0.25">
      <c r="B16" s="49">
        <v>9</v>
      </c>
      <c r="C16" s="50">
        <f>'[1]Sec. 01'!$H$35</f>
        <v>4.1111111111111107</v>
      </c>
      <c r="D16" s="50">
        <f>'Sec. 01'!H35</f>
        <v>4.4444444444444446</v>
      </c>
      <c r="E16" s="51">
        <f t="shared" si="0"/>
        <v>0.33333333333333393</v>
      </c>
      <c r="F16" s="52">
        <f t="shared" si="1"/>
        <v>8.1081081081081238E-2</v>
      </c>
    </row>
    <row r="17" spans="2:6" x14ac:dyDescent="0.25">
      <c r="B17" s="49">
        <v>10</v>
      </c>
      <c r="C17" s="50">
        <f>'[1]Sec. 01'!$H$38</f>
        <v>4.5555555555555554</v>
      </c>
      <c r="D17" s="50">
        <f>'Sec. 01'!H38</f>
        <v>4.4444444444444446</v>
      </c>
      <c r="E17" s="51">
        <f t="shared" si="0"/>
        <v>-0.11111111111111072</v>
      </c>
      <c r="F17" s="52">
        <f t="shared" si="1"/>
        <v>-2.4390243902438939E-2</v>
      </c>
    </row>
    <row r="18" spans="2:6" x14ac:dyDescent="0.25">
      <c r="B18" s="49">
        <v>11</v>
      </c>
      <c r="C18" s="50">
        <f>'[1]Sec. 01'!$H$41</f>
        <v>4.5555555555555554</v>
      </c>
      <c r="D18" s="50">
        <f>'Sec. 01'!H41</f>
        <v>4.4444444444444446</v>
      </c>
      <c r="E18" s="51">
        <f t="shared" si="0"/>
        <v>-0.11111111111111072</v>
      </c>
      <c r="F18" s="52">
        <f t="shared" si="1"/>
        <v>-2.4390243902438939E-2</v>
      </c>
    </row>
    <row r="19" spans="2:6" x14ac:dyDescent="0.25">
      <c r="B19" s="49">
        <v>12</v>
      </c>
      <c r="C19" s="50">
        <f>'[1]Sec. 01'!$H$44</f>
        <v>5</v>
      </c>
      <c r="D19" s="50">
        <f>'Sec. 01'!H44</f>
        <v>5</v>
      </c>
      <c r="E19" s="51">
        <f t="shared" si="0"/>
        <v>0</v>
      </c>
      <c r="F19" s="52">
        <f t="shared" si="1"/>
        <v>0</v>
      </c>
    </row>
    <row r="20" spans="2:6" x14ac:dyDescent="0.25">
      <c r="B20" s="49">
        <v>13</v>
      </c>
      <c r="C20" s="50">
        <f>'[1]Sec. 01'!$H$47</f>
        <v>5</v>
      </c>
      <c r="D20" s="50">
        <f>'Sec. 01'!H47</f>
        <v>5</v>
      </c>
      <c r="E20" s="51">
        <f t="shared" si="0"/>
        <v>0</v>
      </c>
      <c r="F20" s="52">
        <f t="shared" si="1"/>
        <v>0</v>
      </c>
    </row>
    <row r="21" spans="2:6" x14ac:dyDescent="0.25">
      <c r="B21" s="49">
        <v>14</v>
      </c>
      <c r="C21" s="50">
        <f>'[1]Sec. 01'!$H$50</f>
        <v>4.333333333333333</v>
      </c>
      <c r="D21" s="50">
        <f>'Sec. 01'!H50</f>
        <v>4.5555555555555554</v>
      </c>
      <c r="E21" s="51">
        <f t="shared" si="0"/>
        <v>0.22222222222222232</v>
      </c>
      <c r="F21" s="52">
        <f t="shared" si="1"/>
        <v>5.1282051282051308E-2</v>
      </c>
    </row>
    <row r="22" spans="2:6" x14ac:dyDescent="0.25">
      <c r="B22" s="49">
        <v>15</v>
      </c>
      <c r="C22" s="50">
        <f>'[1]Sec. 01'!$H$53</f>
        <v>4.666666666666667</v>
      </c>
      <c r="D22" s="50">
        <f>'Sec. 01'!H53</f>
        <v>4.5555555555555554</v>
      </c>
      <c r="E22" s="51">
        <f t="shared" si="0"/>
        <v>-0.1111111111111116</v>
      </c>
      <c r="F22" s="52">
        <f t="shared" si="1"/>
        <v>-2.3809523809523912E-2</v>
      </c>
    </row>
    <row r="23" spans="2:6" x14ac:dyDescent="0.25">
      <c r="B23" s="49">
        <v>16</v>
      </c>
      <c r="C23" s="50">
        <f>'[1]Sec. 01'!$H$56</f>
        <v>4.8888888888888893</v>
      </c>
      <c r="D23" s="50">
        <f>'Sec. 01'!H56</f>
        <v>4.7777777777777777</v>
      </c>
      <c r="E23" s="51">
        <f t="shared" si="0"/>
        <v>-0.1111111111111116</v>
      </c>
      <c r="F23" s="52">
        <f t="shared" si="1"/>
        <v>-2.2727272727272825E-2</v>
      </c>
    </row>
    <row r="24" spans="2:6" x14ac:dyDescent="0.25">
      <c r="B24" s="49">
        <v>17</v>
      </c>
      <c r="C24" s="50">
        <f>'[1]Sec. 01'!$H$59</f>
        <v>4.666666666666667</v>
      </c>
      <c r="D24" s="50">
        <f>'Sec. 01'!H59</f>
        <v>4.7777777777777777</v>
      </c>
      <c r="E24" s="51">
        <f t="shared" si="0"/>
        <v>0.11111111111111072</v>
      </c>
      <c r="F24" s="52">
        <f t="shared" si="1"/>
        <v>2.3809523809523725E-2</v>
      </c>
    </row>
    <row r="25" spans="2:6" x14ac:dyDescent="0.25">
      <c r="B25" s="49">
        <v>18</v>
      </c>
      <c r="C25" s="50">
        <f>'[1]Sec. 01'!$H$62</f>
        <v>4.333333333333333</v>
      </c>
      <c r="D25" s="50">
        <f>'Sec. 01'!H62</f>
        <v>4.666666666666667</v>
      </c>
      <c r="E25" s="51">
        <f t="shared" si="0"/>
        <v>0.33333333333333393</v>
      </c>
      <c r="F25" s="52">
        <f t="shared" si="1"/>
        <v>7.6923076923077066E-2</v>
      </c>
    </row>
    <row r="26" spans="2:6" x14ac:dyDescent="0.25">
      <c r="B26" s="49">
        <v>19</v>
      </c>
      <c r="C26" s="50">
        <f>'[1]Sec. 01'!$H$65</f>
        <v>4.7777777777777777</v>
      </c>
      <c r="D26" s="50">
        <f>'Sec. 01'!H65</f>
        <v>4.7777777777777777</v>
      </c>
      <c r="E26" s="51">
        <f t="shared" si="0"/>
        <v>0</v>
      </c>
      <c r="F26" s="52">
        <f t="shared" si="1"/>
        <v>0</v>
      </c>
    </row>
    <row r="27" spans="2:6" ht="16.5" thickBot="1" x14ac:dyDescent="0.3">
      <c r="B27" s="53">
        <v>20</v>
      </c>
      <c r="C27" s="54">
        <f>'[1]Sec. 01'!$H$68</f>
        <v>4.666666666666667</v>
      </c>
      <c r="D27" s="54">
        <f>'Sec. 01'!H68</f>
        <v>4.5555555555555554</v>
      </c>
      <c r="E27" s="55">
        <f t="shared" si="0"/>
        <v>-0.1111111111111116</v>
      </c>
      <c r="F27" s="56">
        <f t="shared" si="1"/>
        <v>-2.3809523809523912E-2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4.594444444444445</v>
      </c>
      <c r="D29" s="47">
        <f>AVERAGE(D8:D27)</f>
        <v>4.5722222222222211</v>
      </c>
      <c r="E29" s="47">
        <f>AVERAGE(E8:E27)</f>
        <v>-2.2222222222222233E-2</v>
      </c>
      <c r="F29" s="48">
        <f>AVERAGE(F8:F27)</f>
        <v>-3.714961029272758E-3</v>
      </c>
    </row>
    <row r="30" spans="2:6" x14ac:dyDescent="0.25">
      <c r="B30" s="64" t="s">
        <v>53</v>
      </c>
      <c r="C30" s="51">
        <f>STDEV(C8:C27)</f>
        <v>0.2798751229931582</v>
      </c>
      <c r="D30" s="51">
        <f>STDEV(D8:D27)</f>
        <v>0.24256320224329397</v>
      </c>
      <c r="E30" s="51">
        <f>STDEV(E8:E27)</f>
        <v>0.16754156331667833</v>
      </c>
      <c r="F30" s="52">
        <f>STDEV(F8:F27)</f>
        <v>3.8025790080401106E-2</v>
      </c>
    </row>
    <row r="31" spans="2:6" x14ac:dyDescent="0.25">
      <c r="B31" s="64" t="s">
        <v>54</v>
      </c>
      <c r="C31" s="51">
        <f>MAX(C8:C27)</f>
        <v>5</v>
      </c>
      <c r="D31" s="51">
        <f>MAX(D8:D27)</f>
        <v>5</v>
      </c>
      <c r="E31" s="51">
        <f>MAX(E8:E27)</f>
        <v>0.33333333333333393</v>
      </c>
      <c r="F31" s="52">
        <f>MAX(F8:F27)</f>
        <v>8.1081081081081238E-2</v>
      </c>
    </row>
    <row r="32" spans="2:6" ht="16.5" thickBot="1" x14ac:dyDescent="0.3">
      <c r="B32" s="65" t="s">
        <v>55</v>
      </c>
      <c r="C32" s="55">
        <f>MIN(C8:C27)</f>
        <v>4.1111111111111107</v>
      </c>
      <c r="D32" s="55">
        <f>MIN(D8:D27)</f>
        <v>4.1111111111111107</v>
      </c>
      <c r="E32" s="55">
        <f>MIN(E8:E27)</f>
        <v>-0.22222222222222232</v>
      </c>
      <c r="F32" s="56">
        <f>MIN(F8:F27)</f>
        <v>-4.8780487804878071E-2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2021-12-22T12:52:41Z</dcterms:modified>
</cp:coreProperties>
</file>